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6" r:id="rId2"/>
  </sheets>
  <definedNames>
    <definedName name="_xlnm.Print_Area" localSheetId="0">'1кв'!$A$1:$E$57</definedName>
    <definedName name="_xlnm.Print_Area" localSheetId="1">'2кв'!$A$1:$E$57</definedName>
  </definedNames>
  <calcPr calcId="152511"/>
</workbook>
</file>

<file path=xl/calcChain.xml><?xml version="1.0" encoding="utf-8"?>
<calcChain xmlns="http://schemas.openxmlformats.org/spreadsheetml/2006/main">
  <c r="B50" i="26" l="1"/>
  <c r="E33" i="26"/>
  <c r="E30" i="26"/>
  <c r="E31" i="26"/>
  <c r="E29" i="26"/>
  <c r="B55" i="26"/>
  <c r="B54" i="26"/>
  <c r="B53" i="26"/>
  <c r="F20" i="26"/>
  <c r="E22" i="26" s="1"/>
  <c r="E23" i="26" l="1"/>
  <c r="B56" i="26" s="1"/>
  <c r="B57" i="26" s="1"/>
  <c r="E33" i="25"/>
  <c r="E30" i="25" l="1"/>
  <c r="B55" i="25" l="1"/>
  <c r="B54" i="25"/>
  <c r="B53" i="25"/>
  <c r="F20" i="25"/>
  <c r="E22" i="25" s="1"/>
  <c r="E23" i="25" l="1"/>
  <c r="B56" i="25" s="1"/>
  <c r="B57" i="25" l="1"/>
</calcChain>
</file>

<file path=xl/sharedStrings.xml><?xml version="1.0" encoding="utf-8"?>
<sst xmlns="http://schemas.openxmlformats.org/spreadsheetml/2006/main" count="156" uniqueCount="73">
  <si>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</si>
  <si>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</si>
  <si>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</si>
  <si>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</si>
  <si>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</si>
  <si>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</si>
  <si>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</si>
  <si>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</si>
  <si>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</si>
  <si>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</si>
  <si>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</si>
  <si>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</si>
  <si>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</si>
  <si>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</si>
  <si>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</si>
  <si>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</si>
  <si>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</si>
  <si>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</si>
  <si>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</si>
  <si>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</si>
  <si>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</si>
  <si>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</si>
  <si>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</si>
  <si>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</si>
  <si>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</si>
  <si>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Правды, д. 6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</si>
  <si>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Синцовой Людмилы Васильевны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</si>
  <si>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№9 от 07.03.2015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</si>
  <si>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</si>
  <si>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</si>
  <si>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</si>
  <si>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</si>
  <si>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</si>
  <si>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Синцовой Л.В.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</si>
  <si>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</si>
  <si>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</si>
  <si>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Sдома=1788,5+547,4 (не жилые)=2335,9м2</t>
  </si>
  <si>
    <t>Расходы по содержанию и тек.ремонту, руб.</t>
  </si>
  <si>
    <t>Оплачено + нежилые , руб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</si>
  <si>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</si>
  <si>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</si>
  <si>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</si>
  <si>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</si>
  <si>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</si>
  <si>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</si>
  <si>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</si>
  <si>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</si>
  <si>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</si>
  <si>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</si>
  <si>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</si>
  <si>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</si>
  <si>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</si>
  <si>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</si>
  <si>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</si>
  <si>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</si>
  <si>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</si>
  <si>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 xml:space="preserve">Изготовление,сварка носилок и лома (калькуляция) 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</si>
  <si>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</si>
  <si>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</si>
  <si>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</si>
  <si>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Ремонт сидения качели-балансира (кв.29)</t>
  </si>
  <si>
    <t xml:space="preserve">           2. Всего за период с "01" 01 2024 г. по "31" 03 2024 г. выполнено работ (оказано услуг) на общую сумму сто шестьдесят восемь тысяч пятьдесят два рубля 21 копейка.</t>
  </si>
  <si>
    <t>Предъявлено населению 190187,43</t>
  </si>
  <si>
    <t>за 2 квартал 2024 года</t>
  </si>
  <si>
    <t>30.06.2024 г.</t>
  </si>
  <si>
    <t>2 квартал</t>
  </si>
  <si>
    <t>апрель</t>
  </si>
  <si>
    <t>Ремонт и покраска МАФ (кв.29)</t>
  </si>
  <si>
    <t>Установка колена на водостоке (кв.17)</t>
  </si>
  <si>
    <t>Ремонт лежака КНС (кв.29)</t>
  </si>
  <si>
    <t>июнь</t>
  </si>
  <si>
    <t xml:space="preserve">           2. Всего за период с "01" 04 2024 г. по "30" 06 2024 г. выполнено работ (оказано услуг) на общую сумму сто семьдесят тысяч девятьсот сорок шесть рублей 00 копеек.</t>
  </si>
  <si>
    <t>Предъявлено населению 188301,07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</si>
</sst>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43" fontId="6" fillId="0" borderId="0" xfId="0" applyNumberFormat="1" applyFont="1"/>
    <xf numFmtId="43" fontId="3" fillId="0" borderId="0" xfId="1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43" fontId="1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39" fontId="12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164" fontId="6" fillId="0" borderId="0" xfId="1" applyNumberFormat="1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40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8.2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54</v>
      </c>
      <c r="B3" s="58"/>
      <c r="C3" s="58"/>
      <c r="D3" s="58"/>
      <c r="E3" s="58"/>
    </row>
    <row r="4" spans="1:5" s="1" customFormat="1" ht="15.75" x14ac:dyDescent="0.25">
      <c r="A4" s="30" t="s">
        <v>13</v>
      </c>
      <c r="B4" s="3"/>
      <c r="C4" s="3"/>
      <c r="D4" s="36"/>
      <c r="E4" s="35" t="s">
        <v>55</v>
      </c>
    </row>
    <row r="5" spans="1:5" x14ac:dyDescent="0.25">
      <c r="A5" s="34"/>
      <c r="B5" s="3"/>
      <c r="C5" s="3"/>
      <c r="D5" s="3"/>
      <c r="E5" s="3"/>
    </row>
    <row r="6" spans="1:5" ht="14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5" customHeight="1" x14ac:dyDescent="0.25">
      <c r="A9" s="48" t="s">
        <v>26</v>
      </c>
      <c r="B9" s="48"/>
      <c r="C9" s="48"/>
      <c r="D9" s="48"/>
      <c r="E9" s="48"/>
    </row>
    <row r="10" spans="1:5" ht="31.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8" t="s">
        <v>27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29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28</v>
      </c>
      <c r="B18" s="48"/>
      <c r="C18" s="48"/>
      <c r="D18" s="48"/>
      <c r="E18" s="48"/>
    </row>
    <row r="19" spans="1:7" ht="30.75" customHeight="1" x14ac:dyDescent="0.25">
      <c r="A19" s="46" t="s">
        <v>29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15.62</v>
      </c>
      <c r="E22" s="21">
        <f>D22*F20*G20</f>
        <v>109460.274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6.06</v>
      </c>
      <c r="E23" s="21">
        <f>D23*F20*G20</f>
        <v>42466.661999999997</v>
      </c>
    </row>
    <row r="24" spans="1:7" s="20" customFormat="1" x14ac:dyDescent="0.2">
      <c r="A24" s="22" t="s">
        <v>47</v>
      </c>
      <c r="B24" s="23" t="s">
        <v>31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31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31</v>
      </c>
      <c r="C26" s="19" t="s">
        <v>32</v>
      </c>
      <c r="D26" s="19"/>
      <c r="E26" s="29">
        <v>-198.85</v>
      </c>
    </row>
    <row r="27" spans="1:7" s="20" customFormat="1" x14ac:dyDescent="0.2">
      <c r="A27" s="22" t="s">
        <v>50</v>
      </c>
      <c r="B27" s="23" t="s">
        <v>31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31</v>
      </c>
      <c r="C28" s="19" t="s">
        <v>32</v>
      </c>
      <c r="D28" s="19"/>
      <c r="E28" s="21">
        <v>1684.35</v>
      </c>
    </row>
    <row r="29" spans="1:7" s="41" customFormat="1" ht="60" x14ac:dyDescent="0.25">
      <c r="A29" s="37" t="s">
        <v>58</v>
      </c>
      <c r="B29" s="38" t="s">
        <v>59</v>
      </c>
      <c r="C29" s="39" t="s">
        <v>32</v>
      </c>
      <c r="D29" s="39"/>
      <c r="E29" s="40">
        <v>1100</v>
      </c>
    </row>
    <row r="30" spans="1:7" s="20" customFormat="1" ht="30" x14ac:dyDescent="0.25">
      <c r="A30" s="27" t="s">
        <v>60</v>
      </c>
      <c r="B30" s="23" t="s">
        <v>57</v>
      </c>
      <c r="C30" s="19" t="s">
        <v>51</v>
      </c>
      <c r="D30" s="19">
        <v>4</v>
      </c>
      <c r="E30" s="21">
        <f>D30*260.07</f>
        <v>1040.28</v>
      </c>
    </row>
    <row r="31" spans="1:7" s="20" customFormat="1" ht="30" x14ac:dyDescent="0.25">
      <c r="A31" s="27" t="s">
        <v>56</v>
      </c>
      <c r="B31" s="23" t="s">
        <v>57</v>
      </c>
      <c r="C31" s="19" t="s">
        <v>32</v>
      </c>
      <c r="D31" s="19"/>
      <c r="E31" s="21">
        <v>12499.49</v>
      </c>
    </row>
    <row r="32" spans="1:7" s="20" customFormat="1" x14ac:dyDescent="0.25">
      <c r="A32" s="27"/>
      <c r="B32" s="11"/>
      <c r="C32" s="19"/>
      <c r="D32" s="11"/>
      <c r="E32" s="25"/>
    </row>
    <row r="33" spans="1:8" s="10" customFormat="1" ht="14.25" x14ac:dyDescent="0.2">
      <c r="A33" s="6" t="s">
        <v>24</v>
      </c>
      <c r="B33" s="7"/>
      <c r="C33" s="8"/>
      <c r="D33" s="8"/>
      <c r="E33" s="9">
        <f>SUM(E22:E32)</f>
        <v>168052.20599999998</v>
      </c>
    </row>
    <row r="34" spans="1:8" s="10" customFormat="1" ht="14.25" x14ac:dyDescent="0.2">
      <c r="A34" s="12"/>
      <c r="B34" s="13"/>
      <c r="C34" s="14"/>
      <c r="D34" s="14"/>
      <c r="E34" s="15"/>
    </row>
    <row r="35" spans="1:8" ht="29.25" customHeight="1" x14ac:dyDescent="0.25">
      <c r="A35" s="47" t="s">
        <v>61</v>
      </c>
      <c r="B35" s="47"/>
      <c r="C35" s="47"/>
      <c r="D35" s="47"/>
      <c r="E35" s="47"/>
    </row>
    <row r="36" spans="1:8" ht="30.75" customHeight="1" x14ac:dyDescent="0.25">
      <c r="A36" s="48" t="s">
        <v>21</v>
      </c>
      <c r="B36" s="48"/>
      <c r="C36" s="48"/>
      <c r="D36" s="48"/>
      <c r="E36" s="48"/>
    </row>
    <row r="37" spans="1:8" ht="13.9" customHeight="1" x14ac:dyDescent="0.25">
      <c r="A37" s="48" t="s">
        <v>20</v>
      </c>
      <c r="B37" s="48"/>
      <c r="C37" s="48"/>
      <c r="D37" s="48"/>
      <c r="E37" s="48"/>
      <c r="F37" s="10"/>
      <c r="G37" s="10"/>
      <c r="H37" s="16"/>
    </row>
    <row r="38" spans="1:8" ht="32.25" customHeight="1" x14ac:dyDescent="0.25">
      <c r="A38" s="48" t="s">
        <v>34</v>
      </c>
      <c r="B38" s="48"/>
      <c r="C38" s="48"/>
      <c r="D38" s="48"/>
      <c r="E38" s="48"/>
    </row>
    <row r="39" spans="1:8" x14ac:dyDescent="0.25">
      <c r="A39" s="48" t="s">
        <v>18</v>
      </c>
      <c r="B39" s="48"/>
      <c r="C39" s="48"/>
      <c r="D39" s="48"/>
      <c r="E39" s="48"/>
    </row>
    <row r="40" spans="1:8" x14ac:dyDescent="0.25">
      <c r="A40" s="49" t="s">
        <v>5</v>
      </c>
      <c r="B40" s="49"/>
      <c r="C40" s="49"/>
      <c r="D40" s="49"/>
      <c r="E40" s="49"/>
    </row>
    <row r="41" spans="1:8" x14ac:dyDescent="0.25">
      <c r="A41" s="48" t="s">
        <v>18</v>
      </c>
      <c r="B41" s="48"/>
      <c r="C41" s="48"/>
      <c r="D41" s="48"/>
      <c r="E41" s="48"/>
    </row>
    <row r="42" spans="1:8" ht="13.9" customHeight="1" x14ac:dyDescent="0.25">
      <c r="A42" s="50" t="s">
        <v>53</v>
      </c>
      <c r="B42" s="50"/>
      <c r="C42" s="50"/>
      <c r="D42" s="50"/>
      <c r="E42" s="4"/>
    </row>
    <row r="43" spans="1:8" x14ac:dyDescent="0.25">
      <c r="B43" s="45" t="s">
        <v>19</v>
      </c>
      <c r="C43" s="45"/>
      <c r="D43" s="45"/>
      <c r="E43" s="5" t="s">
        <v>6</v>
      </c>
    </row>
    <row r="44" spans="1:8" x14ac:dyDescent="0.25">
      <c r="A44" s="33"/>
      <c r="B44" s="33"/>
      <c r="C44" s="33"/>
      <c r="D44" s="33"/>
      <c r="E44" s="33"/>
    </row>
    <row r="45" spans="1:8" ht="13.9" customHeight="1" x14ac:dyDescent="0.25">
      <c r="A45" s="50" t="s">
        <v>33</v>
      </c>
      <c r="B45" s="50"/>
      <c r="C45" s="50"/>
      <c r="D45" s="50"/>
      <c r="E45" s="4"/>
    </row>
    <row r="46" spans="1:8" x14ac:dyDescent="0.25">
      <c r="B46" s="45" t="s">
        <v>19</v>
      </c>
      <c r="C46" s="45"/>
      <c r="D46" s="45"/>
      <c r="E46" s="5" t="s">
        <v>6</v>
      </c>
    </row>
    <row r="47" spans="1:8" x14ac:dyDescent="0.25">
      <c r="A47" s="2" t="s">
        <v>36</v>
      </c>
    </row>
    <row r="48" spans="1:8" x14ac:dyDescent="0.25">
      <c r="A48" s="10" t="s">
        <v>35</v>
      </c>
    </row>
    <row r="49" spans="1:2" x14ac:dyDescent="0.25">
      <c r="A49" s="10"/>
    </row>
    <row r="50" spans="1:2" x14ac:dyDescent="0.25">
      <c r="A50" s="2" t="s">
        <v>41</v>
      </c>
      <c r="B50" s="31">
        <v>44735.99</v>
      </c>
    </row>
    <row r="51" spans="1:2" x14ac:dyDescent="0.25">
      <c r="A51" s="26" t="s">
        <v>62</v>
      </c>
      <c r="B51" s="17"/>
    </row>
    <row r="52" spans="1:2" x14ac:dyDescent="0.25">
      <c r="A52" s="2" t="s">
        <v>38</v>
      </c>
      <c r="B52" s="17">
        <v>199238.69</v>
      </c>
    </row>
    <row r="53" spans="1:2" x14ac:dyDescent="0.25">
      <c r="A53" s="2" t="s">
        <v>45</v>
      </c>
      <c r="B53" s="17">
        <f>350*3</f>
        <v>1050</v>
      </c>
    </row>
    <row r="54" spans="1:2" x14ac:dyDescent="0.25">
      <c r="A54" s="2" t="s">
        <v>44</v>
      </c>
      <c r="B54" s="17">
        <f>3*330</f>
        <v>990</v>
      </c>
    </row>
    <row r="55" spans="1:2" x14ac:dyDescent="0.25">
      <c r="A55" s="2" t="s">
        <v>46</v>
      </c>
      <c r="B55" s="17">
        <f>3*150</f>
        <v>450</v>
      </c>
    </row>
    <row r="56" spans="1:2" ht="30" x14ac:dyDescent="0.25">
      <c r="A56" s="32" t="s">
        <v>37</v>
      </c>
      <c r="B56" s="17">
        <f>E33</f>
        <v>168052.20599999998</v>
      </c>
    </row>
    <row r="57" spans="1:2" x14ac:dyDescent="0.25">
      <c r="A57" s="18" t="s">
        <v>40</v>
      </c>
      <c r="B57" s="31">
        <f>B50+B52+B53+B54+B55-B56</f>
        <v>78412.474000000017</v>
      </c>
    </row>
    <row r="60" spans="1:2" x14ac:dyDescent="0.25">
      <c r="B60" s="2">
        <v>44735.99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topLeftCell="A25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8.2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63</v>
      </c>
      <c r="B3" s="58"/>
      <c r="C3" s="58"/>
      <c r="D3" s="58"/>
      <c r="E3" s="58"/>
    </row>
    <row r="4" spans="1:5" s="1" customFormat="1" ht="15.75" x14ac:dyDescent="0.25">
      <c r="A4" s="30" t="s">
        <v>13</v>
      </c>
      <c r="B4" s="3"/>
      <c r="C4" s="3"/>
      <c r="D4" s="36"/>
      <c r="E4" s="35" t="s">
        <v>64</v>
      </c>
    </row>
    <row r="5" spans="1:5" x14ac:dyDescent="0.25">
      <c r="A5" s="44"/>
      <c r="B5" s="3"/>
      <c r="C5" s="3"/>
      <c r="D5" s="3"/>
      <c r="E5" s="3"/>
    </row>
    <row r="6" spans="1:5" ht="14.25" customHeight="1" x14ac:dyDescent="0.25">
      <c r="A6" s="48" t="s">
        <v>0</v>
      </c>
      <c r="B6" s="48"/>
      <c r="C6" s="48"/>
      <c r="D6" s="48"/>
      <c r="E6" s="48"/>
    </row>
    <row r="7" spans="1:5" x14ac:dyDescent="0.25">
      <c r="A7" s="59" t="s">
        <v>25</v>
      </c>
      <c r="B7" s="59"/>
      <c r="C7" s="59"/>
      <c r="D7" s="59"/>
      <c r="E7" s="59"/>
    </row>
    <row r="8" spans="1:5" x14ac:dyDescent="0.25">
      <c r="A8" s="51" t="s">
        <v>1</v>
      </c>
      <c r="B8" s="51"/>
      <c r="C8" s="51"/>
      <c r="D8" s="51"/>
      <c r="E8" s="51"/>
    </row>
    <row r="9" spans="1:5" ht="15" customHeight="1" x14ac:dyDescent="0.25">
      <c r="A9" s="48" t="s">
        <v>26</v>
      </c>
      <c r="B9" s="48"/>
      <c r="C9" s="48"/>
      <c r="D9" s="48"/>
      <c r="E9" s="48"/>
    </row>
    <row r="10" spans="1:5" ht="31.5" customHeight="1" x14ac:dyDescent="0.25">
      <c r="A10" s="52" t="s">
        <v>14</v>
      </c>
      <c r="B10" s="53"/>
      <c r="C10" s="53"/>
      <c r="D10" s="53"/>
      <c r="E10" s="53"/>
    </row>
    <row r="11" spans="1:5" ht="33.75" customHeight="1" x14ac:dyDescent="0.25">
      <c r="A11" s="48" t="s">
        <v>27</v>
      </c>
      <c r="B11" s="48"/>
      <c r="C11" s="48"/>
      <c r="D11" s="48"/>
      <c r="E11" s="48"/>
    </row>
    <row r="12" spans="1:5" ht="15.75" customHeight="1" x14ac:dyDescent="0.25">
      <c r="A12" s="51" t="s">
        <v>15</v>
      </c>
      <c r="B12" s="54"/>
      <c r="C12" s="54"/>
      <c r="D12" s="54"/>
      <c r="E12" s="54"/>
    </row>
    <row r="13" spans="1:5" ht="16.5" customHeight="1" x14ac:dyDescent="0.25">
      <c r="A13" s="48" t="s">
        <v>22</v>
      </c>
      <c r="B13" s="48"/>
      <c r="C13" s="48"/>
      <c r="D13" s="48"/>
      <c r="E13" s="48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52</v>
      </c>
      <c r="B15" s="48"/>
      <c r="C15" s="48"/>
      <c r="D15" s="48"/>
      <c r="E15" s="48"/>
    </row>
    <row r="16" spans="1:5" x14ac:dyDescent="0.25">
      <c r="A16" s="51" t="s">
        <v>16</v>
      </c>
      <c r="B16" s="54"/>
      <c r="C16" s="54"/>
      <c r="D16" s="54"/>
      <c r="E16" s="54"/>
    </row>
    <row r="17" spans="1:7" ht="29.25" customHeight="1" x14ac:dyDescent="0.25">
      <c r="A17" s="48" t="s">
        <v>17</v>
      </c>
      <c r="B17" s="48"/>
      <c r="C17" s="48"/>
      <c r="D17" s="48"/>
      <c r="E17" s="48"/>
    </row>
    <row r="18" spans="1:7" ht="62.25" customHeight="1" x14ac:dyDescent="0.25">
      <c r="A18" s="48" t="s">
        <v>28</v>
      </c>
      <c r="B18" s="48"/>
      <c r="C18" s="48"/>
      <c r="D18" s="48"/>
      <c r="E18" s="48"/>
    </row>
    <row r="19" spans="1:7" ht="30.75" customHeight="1" x14ac:dyDescent="0.25">
      <c r="A19" s="46" t="s">
        <v>29</v>
      </c>
      <c r="B19" s="46"/>
      <c r="C19" s="46"/>
      <c r="D19" s="46"/>
      <c r="E19" s="46"/>
    </row>
    <row r="20" spans="1:7" x14ac:dyDescent="0.25">
      <c r="A20" s="46"/>
      <c r="B20" s="46"/>
      <c r="C20" s="46"/>
      <c r="D20" s="46"/>
      <c r="E20" s="46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8" t="s">
        <v>43</v>
      </c>
      <c r="B22" s="23" t="s">
        <v>42</v>
      </c>
      <c r="C22" s="24" t="s">
        <v>4</v>
      </c>
      <c r="D22" s="24">
        <v>15.62</v>
      </c>
      <c r="E22" s="21">
        <f>D22*F20*G20</f>
        <v>109460.274</v>
      </c>
    </row>
    <row r="23" spans="1:7" s="20" customFormat="1" x14ac:dyDescent="0.2">
      <c r="A23" s="22" t="s">
        <v>39</v>
      </c>
      <c r="B23" s="23" t="s">
        <v>23</v>
      </c>
      <c r="C23" s="24" t="s">
        <v>4</v>
      </c>
      <c r="D23" s="24">
        <v>6.06</v>
      </c>
      <c r="E23" s="21">
        <f>D23*F20*G20</f>
        <v>42466.661999999997</v>
      </c>
    </row>
    <row r="24" spans="1:7" s="20" customFormat="1" x14ac:dyDescent="0.2">
      <c r="A24" s="22" t="s">
        <v>47</v>
      </c>
      <c r="B24" s="23" t="s">
        <v>65</v>
      </c>
      <c r="C24" s="19" t="s">
        <v>32</v>
      </c>
      <c r="D24" s="19"/>
      <c r="E24" s="29">
        <v>0</v>
      </c>
    </row>
    <row r="25" spans="1:7" s="20" customFormat="1" x14ac:dyDescent="0.2">
      <c r="A25" s="22" t="s">
        <v>48</v>
      </c>
      <c r="B25" s="23" t="s">
        <v>65</v>
      </c>
      <c r="C25" s="19" t="s">
        <v>32</v>
      </c>
      <c r="D25" s="19"/>
      <c r="E25" s="29">
        <v>0</v>
      </c>
    </row>
    <row r="26" spans="1:7" s="20" customFormat="1" x14ac:dyDescent="0.2">
      <c r="A26" s="22" t="s">
        <v>49</v>
      </c>
      <c r="B26" s="23" t="s">
        <v>65</v>
      </c>
      <c r="C26" s="19" t="s">
        <v>32</v>
      </c>
      <c r="D26" s="19"/>
      <c r="E26" s="29">
        <v>2735.4</v>
      </c>
    </row>
    <row r="27" spans="1:7" s="20" customFormat="1" x14ac:dyDescent="0.2">
      <c r="A27" s="22" t="s">
        <v>50</v>
      </c>
      <c r="B27" s="23" t="s">
        <v>65</v>
      </c>
      <c r="C27" s="19" t="s">
        <v>32</v>
      </c>
      <c r="D27" s="19"/>
      <c r="E27" s="29">
        <v>0</v>
      </c>
    </row>
    <row r="28" spans="1:7" s="20" customFormat="1" x14ac:dyDescent="0.2">
      <c r="A28" s="22" t="s">
        <v>30</v>
      </c>
      <c r="B28" s="23" t="s">
        <v>65</v>
      </c>
      <c r="C28" s="19" t="s">
        <v>32</v>
      </c>
      <c r="D28" s="19"/>
      <c r="E28" s="29">
        <v>12296.79</v>
      </c>
    </row>
    <row r="29" spans="1:7" s="41" customFormat="1" x14ac:dyDescent="0.25">
      <c r="A29" s="37" t="s">
        <v>67</v>
      </c>
      <c r="B29" s="38" t="s">
        <v>66</v>
      </c>
      <c r="C29" s="39" t="s">
        <v>51</v>
      </c>
      <c r="D29" s="39">
        <v>9.33</v>
      </c>
      <c r="E29" s="40">
        <f>D29*260.07</f>
        <v>2426.4531000000002</v>
      </c>
    </row>
    <row r="30" spans="1:7" s="20" customFormat="1" ht="30" x14ac:dyDescent="0.25">
      <c r="A30" s="27" t="s">
        <v>68</v>
      </c>
      <c r="B30" s="23" t="s">
        <v>70</v>
      </c>
      <c r="C30" s="39" t="s">
        <v>51</v>
      </c>
      <c r="D30" s="19">
        <v>4</v>
      </c>
      <c r="E30" s="40">
        <f t="shared" ref="E30:E31" si="0">D30*260.07</f>
        <v>1040.28</v>
      </c>
    </row>
    <row r="31" spans="1:7" s="20" customFormat="1" x14ac:dyDescent="0.25">
      <c r="A31" s="27" t="s">
        <v>69</v>
      </c>
      <c r="B31" s="23" t="s">
        <v>70</v>
      </c>
      <c r="C31" s="39" t="s">
        <v>51</v>
      </c>
      <c r="D31" s="19">
        <v>2</v>
      </c>
      <c r="E31" s="40">
        <f t="shared" si="0"/>
        <v>520.14</v>
      </c>
    </row>
    <row r="32" spans="1:7" s="20" customFormat="1" x14ac:dyDescent="0.25">
      <c r="A32" s="27"/>
      <c r="B32" s="11"/>
      <c r="C32" s="19"/>
      <c r="D32" s="11"/>
      <c r="E32" s="25"/>
    </row>
    <row r="33" spans="1:8" s="10" customFormat="1" ht="14.25" x14ac:dyDescent="0.2">
      <c r="A33" s="6" t="s">
        <v>24</v>
      </c>
      <c r="B33" s="7"/>
      <c r="C33" s="8"/>
      <c r="D33" s="8"/>
      <c r="E33" s="9">
        <f>SUM(E22:E32)</f>
        <v>170945.99910000002</v>
      </c>
    </row>
    <row r="34" spans="1:8" s="10" customFormat="1" ht="14.25" x14ac:dyDescent="0.2">
      <c r="A34" s="12"/>
      <c r="B34" s="13"/>
      <c r="C34" s="14"/>
      <c r="D34" s="14"/>
      <c r="E34" s="15"/>
    </row>
    <row r="35" spans="1:8" ht="29.25" customHeight="1" x14ac:dyDescent="0.25">
      <c r="A35" s="47" t="s">
        <v>71</v>
      </c>
      <c r="B35" s="47"/>
      <c r="C35" s="47"/>
      <c r="D35" s="47"/>
      <c r="E35" s="47"/>
    </row>
    <row r="36" spans="1:8" ht="30.75" customHeight="1" x14ac:dyDescent="0.25">
      <c r="A36" s="48" t="s">
        <v>21</v>
      </c>
      <c r="B36" s="48"/>
      <c r="C36" s="48"/>
      <c r="D36" s="48"/>
      <c r="E36" s="48"/>
    </row>
    <row r="37" spans="1:8" ht="13.9" customHeight="1" x14ac:dyDescent="0.25">
      <c r="A37" s="48" t="s">
        <v>20</v>
      </c>
      <c r="B37" s="48"/>
      <c r="C37" s="48"/>
      <c r="D37" s="48"/>
      <c r="E37" s="48"/>
      <c r="F37" s="10"/>
      <c r="G37" s="10"/>
      <c r="H37" s="16"/>
    </row>
    <row r="38" spans="1:8" ht="32.25" customHeight="1" x14ac:dyDescent="0.25">
      <c r="A38" s="48" t="s">
        <v>34</v>
      </c>
      <c r="B38" s="48"/>
      <c r="C38" s="48"/>
      <c r="D38" s="48"/>
      <c r="E38" s="48"/>
    </row>
    <row r="39" spans="1:8" x14ac:dyDescent="0.25">
      <c r="A39" s="48" t="s">
        <v>18</v>
      </c>
      <c r="B39" s="48"/>
      <c r="C39" s="48"/>
      <c r="D39" s="48"/>
      <c r="E39" s="48"/>
    </row>
    <row r="40" spans="1:8" x14ac:dyDescent="0.25">
      <c r="A40" s="49" t="s">
        <v>5</v>
      </c>
      <c r="B40" s="49"/>
      <c r="C40" s="49"/>
      <c r="D40" s="49"/>
      <c r="E40" s="49"/>
    </row>
    <row r="41" spans="1:8" x14ac:dyDescent="0.25">
      <c r="A41" s="48" t="s">
        <v>18</v>
      </c>
      <c r="B41" s="48"/>
      <c r="C41" s="48"/>
      <c r="D41" s="48"/>
      <c r="E41" s="48"/>
    </row>
    <row r="42" spans="1:8" ht="13.9" customHeight="1" x14ac:dyDescent="0.25">
      <c r="A42" s="50" t="s">
        <v>53</v>
      </c>
      <c r="B42" s="50"/>
      <c r="C42" s="50"/>
      <c r="D42" s="50"/>
      <c r="E42" s="4"/>
    </row>
    <row r="43" spans="1:8" x14ac:dyDescent="0.25">
      <c r="B43" s="45" t="s">
        <v>19</v>
      </c>
      <c r="C43" s="45"/>
      <c r="D43" s="45"/>
      <c r="E43" s="5" t="s">
        <v>6</v>
      </c>
    </row>
    <row r="44" spans="1:8" x14ac:dyDescent="0.25">
      <c r="A44" s="43"/>
      <c r="B44" s="43"/>
      <c r="C44" s="43"/>
      <c r="D44" s="43"/>
      <c r="E44" s="43"/>
    </row>
    <row r="45" spans="1:8" ht="13.9" customHeight="1" x14ac:dyDescent="0.25">
      <c r="A45" s="50" t="s">
        <v>33</v>
      </c>
      <c r="B45" s="50"/>
      <c r="C45" s="50"/>
      <c r="D45" s="50"/>
      <c r="E45" s="4"/>
    </row>
    <row r="46" spans="1:8" x14ac:dyDescent="0.25">
      <c r="B46" s="45" t="s">
        <v>19</v>
      </c>
      <c r="C46" s="45"/>
      <c r="D46" s="45"/>
      <c r="E46" s="5" t="s">
        <v>6</v>
      </c>
    </row>
    <row r="47" spans="1:8" x14ac:dyDescent="0.25">
      <c r="A47" s="2" t="s">
        <v>36</v>
      </c>
    </row>
    <row r="48" spans="1:8" x14ac:dyDescent="0.25">
      <c r="A48" s="10" t="s">
        <v>35</v>
      </c>
    </row>
    <row r="49" spans="1:2" x14ac:dyDescent="0.25">
      <c r="A49" s="10"/>
    </row>
    <row r="50" spans="1:2" x14ac:dyDescent="0.25">
      <c r="A50" s="2" t="s">
        <v>41</v>
      </c>
      <c r="B50" s="31">
        <f>'1кв'!B57</f>
        <v>78412.474000000017</v>
      </c>
    </row>
    <row r="51" spans="1:2" x14ac:dyDescent="0.25">
      <c r="A51" s="26" t="s">
        <v>72</v>
      </c>
      <c r="B51" s="17"/>
    </row>
    <row r="52" spans="1:2" x14ac:dyDescent="0.25">
      <c r="A52" s="2" t="s">
        <v>38</v>
      </c>
      <c r="B52" s="17">
        <v>185500.41</v>
      </c>
    </row>
    <row r="53" spans="1:2" x14ac:dyDescent="0.25">
      <c r="A53" s="2" t="s">
        <v>45</v>
      </c>
      <c r="B53" s="17">
        <f>350*3</f>
        <v>1050</v>
      </c>
    </row>
    <row r="54" spans="1:2" x14ac:dyDescent="0.25">
      <c r="A54" s="2" t="s">
        <v>44</v>
      </c>
      <c r="B54" s="17">
        <f>3*330</f>
        <v>990</v>
      </c>
    </row>
    <row r="55" spans="1:2" x14ac:dyDescent="0.25">
      <c r="A55" s="2" t="s">
        <v>46</v>
      </c>
      <c r="B55" s="17">
        <f>3*150</f>
        <v>450</v>
      </c>
    </row>
    <row r="56" spans="1:2" ht="30" x14ac:dyDescent="0.25">
      <c r="A56" s="42" t="s">
        <v>37</v>
      </c>
      <c r="B56" s="17">
        <f>E33</f>
        <v>170945.99910000002</v>
      </c>
    </row>
    <row r="57" spans="1:2" x14ac:dyDescent="0.25">
      <c r="A57" s="18" t="s">
        <v>40</v>
      </c>
      <c r="B57" s="31">
        <f>B50+B52+B53+B54+B55-B56</f>
        <v>95456.884900000005</v>
      </c>
    </row>
  </sheetData>
  <mergeCells count="29">
    <mergeCell ref="A41:E41"/>
    <mergeCell ref="A42:D42"/>
    <mergeCell ref="B43:D43"/>
    <mergeCell ref="A45:D45"/>
    <mergeCell ref="B46:D46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2024-08-12T10:25:36Z</dcterms:modified>
</cp:coreProperties>
</file>